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N:\!!治山担当\07  現場関係\R8\工事\Ｒ８馬林　復旧治山　美馬市梨子木　渓間工事\01当初積算\PPi\"/>
    </mc:Choice>
  </mc:AlternateContent>
  <xr:revisionPtr revIDLastSave="0" documentId="13_ncr:1_{DA3FF1F3-C290-4BE8-AC3F-EE6651ACE374}" xr6:coauthVersionLast="47" xr6:coauthVersionMax="47" xr10:uidLastSave="{00000000-0000-0000-0000-000000000000}"/>
  <workbookProtection workbookAlgorithmName="SHA-512" workbookHashValue="LN7FzmPDxOKolayMjJbvsntgXnpym+6R8bo403BkuxQuZcrzkGvif9Faz1g3Fv+SjJdvXppYLzTg4aC+/eHRZw==" workbookSaltValue="7X+eydz9HBGTh+GH2SPMeg==" workbookSpinCount="100000" lockStructure="1"/>
  <bookViews>
    <workbookView xWindow="-18840" yWindow="5220" windowWidth="21600" windowHeight="13800" tabRatio="818" xr2:uid="{00000000-000D-0000-FFFF-FFFF00000000}"/>
  </bookViews>
  <sheets>
    <sheet name="工事費内訳書" sheetId="59" r:id="rId1"/>
  </sheets>
  <definedNames>
    <definedName name="_xlnm.Print_Area" localSheetId="0">工事費内訳書!$A$1:$G$120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59" l="1"/>
  <c r="G116" i="59" s="1"/>
  <c r="G115" i="59" s="1"/>
  <c r="G114" i="59" s="1"/>
  <c r="G109" i="59"/>
  <c r="G106" i="59"/>
  <c r="G105" i="59" s="1"/>
  <c r="G104" i="59" s="1"/>
  <c r="G103" i="59" s="1"/>
  <c r="G101" i="59" s="1"/>
  <c r="G97" i="59"/>
  <c r="G96" i="59" s="1"/>
  <c r="G95" i="59" s="1"/>
  <c r="G91" i="59"/>
  <c r="G90" i="59" s="1"/>
  <c r="G89" i="59" s="1"/>
  <c r="G86" i="59"/>
  <c r="G85" i="59" s="1"/>
  <c r="G84" i="59" s="1"/>
  <c r="G76" i="59"/>
  <c r="G67" i="59"/>
  <c r="G61" i="59"/>
  <c r="G51" i="59"/>
  <c r="G38" i="59"/>
  <c r="G30" i="59"/>
  <c r="G18" i="59"/>
  <c r="G17" i="59" s="1"/>
  <c r="G16" i="59" s="1"/>
  <c r="G100" i="59" l="1"/>
  <c r="G37" i="59"/>
  <c r="G36" i="59" s="1"/>
  <c r="G60" i="59"/>
  <c r="G59" i="59" s="1"/>
  <c r="G15" i="59" l="1"/>
  <c r="G12" i="59" s="1"/>
  <c r="G10" i="59" s="1"/>
  <c r="G119" i="59" s="1"/>
  <c r="G120" i="59" s="1"/>
</calcChain>
</file>

<file path=xl/sharedStrings.xml><?xml version="1.0" encoding="utf-8"?>
<sst xmlns="http://schemas.openxmlformats.org/spreadsheetml/2006/main" count="235" uniqueCount="110">
  <si>
    <t>住　　　　所</t>
  </si>
  <si>
    <t>商号又は名称</t>
  </si>
  <si>
    <t>代 表 者 名</t>
  </si>
  <si>
    <t>工事費内訳書</t>
  </si>
  <si>
    <t>工 事 名</t>
  </si>
  <si>
    <t>Ｒ８馬林　復旧治山　美馬市梨子木　渓間工事（企育）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</si>
  <si>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</si>
  <si>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</si>
  <si>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</si>
  <si>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</si>
  <si>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</si>
  <si>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</si>
  <si>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</si>
  <si>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</si>
  <si>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</si>
  <si>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</si>
  <si>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</si>
  <si>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</si>
  <si>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㎡</t>
  </si>
  <si>
    <t>角材式残存型枠工
_x000D_</t>
  </si>
  <si>
    <t>円形型枠（紙製）
_x000D_内径300mm 厚5.3mm 長4000mm</t>
  </si>
  <si>
    <t>本</t>
  </si>
  <si>
    <t>ネームプレート（ｱﾙﾐﾆｳﾑ軽合金鋳造製）
_x000D_A型(横40cm×縦30cm×1cm)　堤名板用</t>
  </si>
  <si>
    <t>枚</t>
  </si>
  <si>
    <t>ｍ</t>
  </si>
  <si>
    <t>昇降ステップ
_x000D_</t>
  </si>
  <si>
    <t>個</t>
  </si>
  <si>
    <t>土工
_x000D_</t>
  </si>
  <si>
    <t>流路工
_x000D_</t>
  </si>
  <si>
    <t>掛㎡</t>
  </si>
  <si>
    <t>硬質ポリ塩化ビニル管
_x000D_一般管VP　径65 　長4.0m</t>
  </si>
  <si>
    <t>水抜きフィルター材
_x000D_65F</t>
  </si>
  <si>
    <t>垂直壁
_x000D_</t>
  </si>
  <si>
    <t>キャットウォーク
_x000D_</t>
  </si>
  <si>
    <t>円形紙型枠
_x000D_φ＝150ｍｍ</t>
  </si>
  <si>
    <t>呑口工
_x000D_</t>
  </si>
  <si>
    <t>横断溝
_x000D_</t>
  </si>
  <si>
    <t>鋼製グレーチング
_x000D_T25 995x700x100</t>
  </si>
  <si>
    <t>組</t>
  </si>
  <si>
    <t>コンクリート構造物取り壊し工
_x000D_</t>
  </si>
  <si>
    <t>建設廃材
_x000D_コンクリート塊（無筋）</t>
  </si>
  <si>
    <t>ton</t>
  </si>
  <si>
    <t>建設廃材
_x000D_アスファルト塊</t>
  </si>
  <si>
    <t>仮設工
_x000D_</t>
  </si>
  <si>
    <t>土のう締切工
_x000D_現地採取</t>
  </si>
  <si>
    <t>支障木処理
_x000D_</t>
  </si>
  <si>
    <t>ヒノキ　伐採費
_x000D_胸高直径　56cm</t>
  </si>
  <si>
    <t>根株処分費
_x000D_根株</t>
  </si>
  <si>
    <t>残土処分費
_x000D_</t>
  </si>
  <si>
    <t>残土処理費用
_x000D_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</si>
  <si>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</si>
  <si>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</si>
  <si>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</si>
  <si>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</si>
  <si>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</si>
  <si>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</si>
  <si>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</si>
  <si>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</si>
  <si>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</si>
  <si>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</si>
  <si>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一括計上価格
_x000D_</t>
  </si>
  <si>
    <t>土壌分析試験
_x000D_</t>
  </si>
  <si>
    <t>工事価格
_x000D_</t>
  </si>
  <si>
    <t>入札書記載金額(税抜き)</t>
  </si>
  <si>
    <t>－</t>
  </si>
  <si>
    <t xml:space="preserve">コンクリート工（本堤）
BB18-8-40 W/C≦60% </t>
    <phoneticPr fontId="7"/>
  </si>
  <si>
    <t xml:space="preserve">コンクリート工（間詰）
BB18-8-40 W/C≦60% </t>
    <phoneticPr fontId="7"/>
  </si>
  <si>
    <t>型枠工
一般型枠</t>
    <rPh sb="5" eb="9">
      <t>イッパンカタワク</t>
    </rPh>
    <phoneticPr fontId="7"/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</si>
  <si>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</si>
  <si>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</si>
  <si>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</si>
  <si>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</si>
  <si>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</si>
  <si>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水平打継目鉄筋
鉄筋φ22mm</t>
    <phoneticPr fontId="7"/>
  </si>
  <si>
    <t>型枠工（間詰）
一般型枠</t>
    <phoneticPr fontId="7"/>
  </si>
  <si>
    <t>掘削
礫質土</t>
    <rPh sb="4" eb="7">
      <t>レキシツド</t>
    </rPh>
    <phoneticPr fontId="7"/>
  </si>
  <si>
    <t>岩掘削
軟岩(Ⅰ)B</t>
    <phoneticPr fontId="7"/>
  </si>
  <si>
    <t>積込(ルーズ)
礫質土</t>
    <rPh sb="0" eb="1">
      <t>ツ</t>
    </rPh>
    <rPh sb="1" eb="2">
      <t>コ</t>
    </rPh>
    <phoneticPr fontId="7"/>
  </si>
  <si>
    <t>土砂掘削面整形
礫質土</t>
    <phoneticPr fontId="7"/>
  </si>
  <si>
    <t xml:space="preserve">岩盤清掃
</t>
    <phoneticPr fontId="7"/>
  </si>
  <si>
    <t xml:space="preserve">コンクリート工（流路工）
BB18-8-40 W/C≦60% </t>
    <phoneticPr fontId="7"/>
  </si>
  <si>
    <t>型枠工
一般型枠</t>
    <rPh sb="2" eb="3">
      <t>コウ</t>
    </rPh>
    <phoneticPr fontId="7"/>
  </si>
  <si>
    <t xml:space="preserve">コンクリート工（均しコンクリート）
BB18-8-40 W/C≦60% </t>
    <phoneticPr fontId="7"/>
  </si>
  <si>
    <t xml:space="preserve">基面整正
</t>
    <phoneticPr fontId="7"/>
  </si>
  <si>
    <t>足場工
単管傾斜</t>
    <phoneticPr fontId="7"/>
  </si>
  <si>
    <t>掘削
礫質土</t>
    <rPh sb="0" eb="2">
      <t>クッサク</t>
    </rPh>
    <rPh sb="4" eb="7">
      <t>レキシツド</t>
    </rPh>
    <phoneticPr fontId="7"/>
  </si>
  <si>
    <t>埋戻し
礫質土</t>
    <rPh sb="5" eb="8">
      <t>レキシツド</t>
    </rPh>
    <phoneticPr fontId="7"/>
  </si>
  <si>
    <t>目地板
瀝青繊維質目地板 t=10mm</t>
    <phoneticPr fontId="7"/>
  </si>
  <si>
    <t xml:space="preserve">コンクリート工（垂直壁）
BB18-8-40 W/C≦60% </t>
    <phoneticPr fontId="7"/>
  </si>
  <si>
    <t xml:space="preserve">コンクリート工（埋め戻しコンクリート）
BB18-8-40 W/C≦60% </t>
    <phoneticPr fontId="7"/>
  </si>
  <si>
    <t xml:space="preserve">附帯工
</t>
    <rPh sb="0" eb="3">
      <t>フタイコウ</t>
    </rPh>
    <phoneticPr fontId="7"/>
  </si>
  <si>
    <t xml:space="preserve">コンクリート工（吞口）
BB18-8-40 W/C≦60% </t>
    <phoneticPr fontId="7"/>
  </si>
  <si>
    <t xml:space="preserve">基面整正
</t>
    <phoneticPr fontId="7"/>
  </si>
  <si>
    <t xml:space="preserve">コンクリート工（横断受台）
BB18-8-40 W/C≦60% </t>
    <phoneticPr fontId="7"/>
  </si>
  <si>
    <t xml:space="preserve">アスファルト表層工
</t>
    <rPh sb="8" eb="9">
      <t>コウ</t>
    </rPh>
    <phoneticPr fontId="7"/>
  </si>
  <si>
    <t xml:space="preserve">上層路盤工
</t>
    <rPh sb="4" eb="5">
      <t>コウ</t>
    </rPh>
    <phoneticPr fontId="7"/>
  </si>
  <si>
    <t>掘削
礫質土</t>
    <phoneticPr fontId="7"/>
  </si>
  <si>
    <t xml:space="preserve">構造物取壊し工
</t>
    <rPh sb="6" eb="7">
      <t>コウ</t>
    </rPh>
    <phoneticPr fontId="7"/>
  </si>
  <si>
    <t>コンクリート塊運搬
4ｔ車,L=13km</t>
    <phoneticPr fontId="7"/>
  </si>
  <si>
    <t>舗装版切断
ｱｽﾌｧﾙﾄ舗装版</t>
    <phoneticPr fontId="7"/>
  </si>
  <si>
    <t>舗装版破砕
ｱｽﾌｧﾙﾄ舗装版</t>
    <phoneticPr fontId="7"/>
  </si>
  <si>
    <t>アスファルト塊運搬
4ｔ車,L=13km</t>
    <phoneticPr fontId="7"/>
  </si>
  <si>
    <t>暗渠排水管
据付・撤去
φ３００mm</t>
    <rPh sb="6" eb="8">
      <t>スエツケ</t>
    </rPh>
    <rPh sb="9" eb="11">
      <t>テッキョ</t>
    </rPh>
    <phoneticPr fontId="7"/>
  </si>
  <si>
    <t>ダンプトラック運搬（根株、チップ）
4t車　L=13km</t>
    <rPh sb="21" eb="22">
      <t>シャ</t>
    </rPh>
    <phoneticPr fontId="7"/>
  </si>
  <si>
    <t>ダンプトラック運搬
4ｔ車,L=11.7km</t>
    <phoneticPr fontId="7"/>
  </si>
  <si>
    <t xml:space="preserve">土壌分析試験費
</t>
    <phoneticPr fontId="7"/>
  </si>
  <si>
    <t xml:space="preserve">キャットウォーク
</t>
    <phoneticPr fontId="7"/>
  </si>
  <si>
    <t>裏石積工(t=15cm)
割栗石 5-15cm</t>
    <phoneticPr fontId="7"/>
  </si>
  <si>
    <t>敷栗石工
割栗石 5-15cm（目つぶし含む）</t>
    <rPh sb="6" eb="9">
      <t>ワリグリイシ</t>
    </rPh>
    <phoneticPr fontId="7"/>
  </si>
  <si>
    <t>敷栗石工
割栗石 5-15cm（目つぶし含む）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</si>
</sst>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177" fontId="9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  <xf numFmtId="49" fontId="1" fillId="0" borderId="24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2"/>
  <sheetViews>
    <sheetView showGridLines="0" tabSelected="1" topLeftCell="A98" zoomScaleNormal="100" zoomScaleSheetLayoutView="100" workbookViewId="0">
      <selection activeCell="E102" sqref="E10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5"/>
      <c r="G3" s="4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5"/>
      <c r="G4" s="4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5"/>
      <c r="G5" s="4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6" t="s">
        <v>3</v>
      </c>
      <c r="B7" s="46"/>
      <c r="C7" s="46"/>
      <c r="D7" s="46"/>
      <c r="E7" s="46"/>
      <c r="F7" s="46"/>
      <c r="G7" s="46"/>
      <c r="H7" s="1"/>
      <c r="I7" s="1"/>
      <c r="J7" s="1"/>
    </row>
    <row r="8" spans="1:10" ht="11.25" customHeight="1" x14ac:dyDescent="0.15">
      <c r="A8" s="3" t="s">
        <v>4</v>
      </c>
      <c r="B8" s="41" t="s">
        <v>5</v>
      </c>
      <c r="C8" s="41"/>
      <c r="D8" s="41"/>
      <c r="E8" s="41"/>
      <c r="F8" s="41"/>
      <c r="G8" s="41"/>
      <c r="H8" s="1"/>
      <c r="I8" s="1"/>
      <c r="J8" s="1"/>
    </row>
    <row r="9" spans="1:10" ht="11.25" customHeight="1" x14ac:dyDescent="0.15">
      <c r="A9" s="42" t="s">
        <v>6</v>
      </c>
      <c r="B9" s="43"/>
      <c r="C9" s="43"/>
      <c r="D9" s="4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7" t="s">
        <v>12</v>
      </c>
      <c r="B10" s="28"/>
      <c r="C10" s="28"/>
      <c r="D10" s="29"/>
      <c r="E10" s="10" t="s">
        <v>13</v>
      </c>
      <c r="F10" s="11">
        <v>1</v>
      </c>
      <c r="G10" s="12">
        <f>+G12+G100</f>
        <v>0</v>
      </c>
      <c r="H10" s="1"/>
      <c r="I10" s="13">
        <v>1</v>
      </c>
      <c r="J10" s="13"/>
    </row>
    <row r="11" spans="1:10" ht="42" customHeight="1" x14ac:dyDescent="0.15">
      <c r="A11" s="9"/>
      <c r="B11" s="30" t="s">
        <v>68</v>
      </c>
      <c r="C11" s="30"/>
      <c r="D11" s="3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27" t="s">
        <v>14</v>
      </c>
      <c r="B12" s="28"/>
      <c r="C12" s="28"/>
      <c r="D12" s="29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2" t="s">
        <v>69</v>
      </c>
      <c r="C13" s="32"/>
      <c r="D13" s="32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2" t="s">
        <v>70</v>
      </c>
      <c r="C14" s="32"/>
      <c r="D14" s="32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27" t="s">
        <v>15</v>
      </c>
      <c r="B15" s="28"/>
      <c r="C15" s="28"/>
      <c r="D15" s="29"/>
      <c r="E15" s="10" t="s">
        <v>13</v>
      </c>
      <c r="F15" s="11">
        <v>1</v>
      </c>
      <c r="G15" s="12">
        <f>+G16+G36+G59+G84+G89+G95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28" t="s">
        <v>16</v>
      </c>
      <c r="C16" s="28"/>
      <c r="D16" s="29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28" t="s">
        <v>16</v>
      </c>
      <c r="D17" s="29"/>
      <c r="E17" s="10" t="s">
        <v>13</v>
      </c>
      <c r="F17" s="11">
        <v>1</v>
      </c>
      <c r="G17" s="12">
        <f>+G18+G30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16</v>
      </c>
      <c r="E18" s="10" t="s">
        <v>13</v>
      </c>
      <c r="F18" s="11">
        <v>1</v>
      </c>
      <c r="G18" s="12">
        <f>+G19+G20+G21+G22+G23+G24+G25+G26+G27+G28+G29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65</v>
      </c>
      <c r="E19" s="10" t="s">
        <v>17</v>
      </c>
      <c r="F19" s="11">
        <v>147.6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66</v>
      </c>
      <c r="E20" s="10" t="s">
        <v>17</v>
      </c>
      <c r="F20" s="11">
        <v>16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67</v>
      </c>
      <c r="E21" s="10" t="s">
        <v>18</v>
      </c>
      <c r="F21" s="11">
        <v>104.4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19</v>
      </c>
      <c r="E22" s="10" t="s">
        <v>18</v>
      </c>
      <c r="F22" s="11">
        <v>61.3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20</v>
      </c>
      <c r="E23" s="10" t="s">
        <v>21</v>
      </c>
      <c r="F23" s="11">
        <v>1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73</v>
      </c>
      <c r="E24" s="10" t="s">
        <v>21</v>
      </c>
      <c r="F24" s="11">
        <v>105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74</v>
      </c>
      <c r="E25" s="10" t="s">
        <v>18</v>
      </c>
      <c r="F25" s="11">
        <v>43.5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107</v>
      </c>
      <c r="E26" s="10" t="s">
        <v>18</v>
      </c>
      <c r="F26" s="11">
        <v>43.5</v>
      </c>
      <c r="G26" s="17"/>
      <c r="H26" s="1"/>
      <c r="I26" s="13">
        <v>14</v>
      </c>
      <c r="J26" s="13">
        <v>4</v>
      </c>
    </row>
    <row r="27" spans="1:10" ht="50.25" customHeight="1" x14ac:dyDescent="0.15">
      <c r="A27" s="14"/>
      <c r="B27" s="15"/>
      <c r="C27" s="15"/>
      <c r="D27" s="16" t="s">
        <v>22</v>
      </c>
      <c r="E27" s="10" t="s">
        <v>23</v>
      </c>
      <c r="F27" s="11">
        <v>1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106</v>
      </c>
      <c r="E28" s="10" t="s">
        <v>24</v>
      </c>
      <c r="F28" s="11">
        <v>44.7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25</v>
      </c>
      <c r="E29" s="10" t="s">
        <v>26</v>
      </c>
      <c r="F29" s="11">
        <v>32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27</v>
      </c>
      <c r="E30" s="10" t="s">
        <v>13</v>
      </c>
      <c r="F30" s="11">
        <v>1</v>
      </c>
      <c r="G30" s="12">
        <f>+G31+G32+G33+G34+G35</f>
        <v>0</v>
      </c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75</v>
      </c>
      <c r="E31" s="10" t="s">
        <v>17</v>
      </c>
      <c r="F31" s="11">
        <v>243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76</v>
      </c>
      <c r="E32" s="10" t="s">
        <v>17</v>
      </c>
      <c r="F32" s="11">
        <v>65.8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77</v>
      </c>
      <c r="E33" s="10" t="s">
        <v>17</v>
      </c>
      <c r="F33" s="11">
        <v>309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78</v>
      </c>
      <c r="E34" s="10" t="s">
        <v>18</v>
      </c>
      <c r="F34" s="11">
        <v>27.6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79</v>
      </c>
      <c r="E35" s="10" t="s">
        <v>18</v>
      </c>
      <c r="F35" s="11">
        <v>24.4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28" t="s">
        <v>28</v>
      </c>
      <c r="C36" s="28"/>
      <c r="D36" s="29"/>
      <c r="E36" s="10" t="s">
        <v>13</v>
      </c>
      <c r="F36" s="11">
        <v>1</v>
      </c>
      <c r="G36" s="12">
        <f>+G37</f>
        <v>0</v>
      </c>
      <c r="H36" s="1"/>
      <c r="I36" s="13">
        <v>24</v>
      </c>
      <c r="J36" s="13">
        <v>2</v>
      </c>
    </row>
    <row r="37" spans="1:10" ht="42" customHeight="1" x14ac:dyDescent="0.15">
      <c r="A37" s="14"/>
      <c r="B37" s="15"/>
      <c r="C37" s="28" t="s">
        <v>28</v>
      </c>
      <c r="D37" s="29"/>
      <c r="E37" s="10" t="s">
        <v>13</v>
      </c>
      <c r="F37" s="11">
        <v>1</v>
      </c>
      <c r="G37" s="12">
        <f>+G38+G51</f>
        <v>0</v>
      </c>
      <c r="H37" s="1"/>
      <c r="I37" s="13">
        <v>25</v>
      </c>
      <c r="J37" s="13">
        <v>3</v>
      </c>
    </row>
    <row r="38" spans="1:10" ht="42" customHeight="1" x14ac:dyDescent="0.15">
      <c r="A38" s="14"/>
      <c r="B38" s="15"/>
      <c r="C38" s="15"/>
      <c r="D38" s="16" t="s">
        <v>28</v>
      </c>
      <c r="E38" s="10" t="s">
        <v>13</v>
      </c>
      <c r="F38" s="11">
        <v>1</v>
      </c>
      <c r="G38" s="12">
        <f>+G39+G40+G41+G42+G43+G44+G45+G46+G47+G48+G49+G50</f>
        <v>0</v>
      </c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80</v>
      </c>
      <c r="E39" s="10" t="s">
        <v>17</v>
      </c>
      <c r="F39" s="11">
        <v>37.5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81</v>
      </c>
      <c r="E40" s="10" t="s">
        <v>18</v>
      </c>
      <c r="F40" s="11">
        <v>76.400000000000006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82</v>
      </c>
      <c r="E41" s="10" t="s">
        <v>17</v>
      </c>
      <c r="F41" s="11">
        <v>2.5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108</v>
      </c>
      <c r="E42" s="10" t="s">
        <v>17</v>
      </c>
      <c r="F42" s="11">
        <v>14.8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83</v>
      </c>
      <c r="E43" s="10" t="s">
        <v>18</v>
      </c>
      <c r="F43" s="11">
        <v>49.5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84</v>
      </c>
      <c r="E44" s="10" t="s">
        <v>29</v>
      </c>
      <c r="F44" s="11">
        <v>39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85</v>
      </c>
      <c r="E45" s="10" t="s">
        <v>17</v>
      </c>
      <c r="F45" s="11">
        <v>139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76</v>
      </c>
      <c r="E46" s="10" t="s">
        <v>17</v>
      </c>
      <c r="F46" s="11">
        <v>20.100000000000001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86</v>
      </c>
      <c r="E47" s="10" t="s">
        <v>17</v>
      </c>
      <c r="F47" s="11">
        <v>43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87</v>
      </c>
      <c r="E48" s="10" t="s">
        <v>18</v>
      </c>
      <c r="F48" s="11">
        <v>17.600000000000001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30</v>
      </c>
      <c r="E49" s="10" t="s">
        <v>21</v>
      </c>
      <c r="F49" s="11">
        <v>5.0999999999999996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31</v>
      </c>
      <c r="E50" s="10" t="s">
        <v>26</v>
      </c>
      <c r="F50" s="11">
        <v>42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32</v>
      </c>
      <c r="E51" s="10" t="s">
        <v>13</v>
      </c>
      <c r="F51" s="11">
        <v>1</v>
      </c>
      <c r="G51" s="12">
        <f>+G52+G53+G54+G55+G56+G57+G58</f>
        <v>0</v>
      </c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88</v>
      </c>
      <c r="E52" s="10" t="s">
        <v>17</v>
      </c>
      <c r="F52" s="11">
        <v>10.6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81</v>
      </c>
      <c r="E53" s="10" t="s">
        <v>18</v>
      </c>
      <c r="F53" s="11">
        <v>37.6</v>
      </c>
      <c r="G53" s="17"/>
      <c r="H53" s="1"/>
      <c r="I53" s="13">
        <v>41</v>
      </c>
      <c r="J53" s="13">
        <v>4</v>
      </c>
    </row>
    <row r="54" spans="1:10" ht="54.75" customHeight="1" x14ac:dyDescent="0.15">
      <c r="A54" s="14"/>
      <c r="B54" s="15"/>
      <c r="C54" s="15"/>
      <c r="D54" s="16" t="s">
        <v>89</v>
      </c>
      <c r="E54" s="10" t="s">
        <v>17</v>
      </c>
      <c r="F54" s="11">
        <v>1.9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33</v>
      </c>
      <c r="E55" s="10" t="s">
        <v>24</v>
      </c>
      <c r="F55" s="11">
        <v>10.1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34</v>
      </c>
      <c r="E56" s="10" t="s">
        <v>21</v>
      </c>
      <c r="F56" s="11">
        <v>0.4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78</v>
      </c>
      <c r="E57" s="10" t="s">
        <v>18</v>
      </c>
      <c r="F57" s="11">
        <v>8.9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85</v>
      </c>
      <c r="E58" s="10" t="s">
        <v>17</v>
      </c>
      <c r="F58" s="11">
        <v>58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28" t="s">
        <v>90</v>
      </c>
      <c r="C59" s="28"/>
      <c r="D59" s="29"/>
      <c r="E59" s="10" t="s">
        <v>13</v>
      </c>
      <c r="F59" s="11">
        <v>1</v>
      </c>
      <c r="G59" s="12">
        <f>+G60</f>
        <v>0</v>
      </c>
      <c r="H59" s="1"/>
      <c r="I59" s="13">
        <v>47</v>
      </c>
      <c r="J59" s="13">
        <v>2</v>
      </c>
    </row>
    <row r="60" spans="1:10" ht="42" customHeight="1" x14ac:dyDescent="0.15">
      <c r="A60" s="14"/>
      <c r="B60" s="15"/>
      <c r="C60" s="28" t="s">
        <v>90</v>
      </c>
      <c r="D60" s="29"/>
      <c r="E60" s="10" t="s">
        <v>13</v>
      </c>
      <c r="F60" s="11">
        <v>1</v>
      </c>
      <c r="G60" s="12">
        <f>+G61+G67+G76</f>
        <v>0</v>
      </c>
      <c r="H60" s="1"/>
      <c r="I60" s="13">
        <v>48</v>
      </c>
      <c r="J60" s="13">
        <v>3</v>
      </c>
    </row>
    <row r="61" spans="1:10" ht="42" customHeight="1" x14ac:dyDescent="0.15">
      <c r="A61" s="14"/>
      <c r="B61" s="15"/>
      <c r="C61" s="15"/>
      <c r="D61" s="16" t="s">
        <v>35</v>
      </c>
      <c r="E61" s="10" t="s">
        <v>13</v>
      </c>
      <c r="F61" s="11">
        <v>1</v>
      </c>
      <c r="G61" s="12">
        <f>+G62+G63+G64+G65+G66</f>
        <v>0</v>
      </c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91</v>
      </c>
      <c r="E62" s="10" t="s">
        <v>17</v>
      </c>
      <c r="F62" s="11">
        <v>4.9000000000000004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81</v>
      </c>
      <c r="E63" s="10" t="s">
        <v>18</v>
      </c>
      <c r="F63" s="11">
        <v>22.1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109</v>
      </c>
      <c r="E64" s="10" t="s">
        <v>17</v>
      </c>
      <c r="F64" s="11">
        <v>0.8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75</v>
      </c>
      <c r="E65" s="10" t="s">
        <v>17</v>
      </c>
      <c r="F65" s="11">
        <v>15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92</v>
      </c>
      <c r="E66" s="10" t="s">
        <v>18</v>
      </c>
      <c r="F66" s="11">
        <v>4.2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36</v>
      </c>
      <c r="E67" s="10" t="s">
        <v>13</v>
      </c>
      <c r="F67" s="11">
        <v>1</v>
      </c>
      <c r="G67" s="12">
        <f>+G68+G69+G70+G71+G72+G73+G74+G75</f>
        <v>0</v>
      </c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37</v>
      </c>
      <c r="E68" s="10" t="s">
        <v>38</v>
      </c>
      <c r="F68" s="11">
        <v>15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93</v>
      </c>
      <c r="E69" s="10" t="s">
        <v>17</v>
      </c>
      <c r="F69" s="11">
        <v>6.6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81</v>
      </c>
      <c r="E70" s="10" t="s">
        <v>18</v>
      </c>
      <c r="F70" s="11">
        <v>44.1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15"/>
      <c r="D71" s="16" t="s">
        <v>109</v>
      </c>
      <c r="E71" s="10" t="s">
        <v>17</v>
      </c>
      <c r="F71" s="11">
        <v>4.4000000000000004</v>
      </c>
      <c r="G71" s="17"/>
      <c r="H71" s="1"/>
      <c r="I71" s="13">
        <v>59</v>
      </c>
      <c r="J71" s="13">
        <v>4</v>
      </c>
    </row>
    <row r="72" spans="1:10" ht="42" customHeight="1" x14ac:dyDescent="0.15">
      <c r="A72" s="14"/>
      <c r="B72" s="15"/>
      <c r="C72" s="15"/>
      <c r="D72" s="16" t="s">
        <v>94</v>
      </c>
      <c r="E72" s="10" t="s">
        <v>18</v>
      </c>
      <c r="F72" s="11">
        <v>10.9</v>
      </c>
      <c r="G72" s="17"/>
      <c r="H72" s="1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95</v>
      </c>
      <c r="E73" s="10" t="s">
        <v>18</v>
      </c>
      <c r="F73" s="11">
        <v>10.9</v>
      </c>
      <c r="G73" s="17"/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96</v>
      </c>
      <c r="E74" s="10" t="s">
        <v>17</v>
      </c>
      <c r="F74" s="11">
        <v>24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92</v>
      </c>
      <c r="E75" s="10" t="s">
        <v>18</v>
      </c>
      <c r="F75" s="11">
        <v>22.1</v>
      </c>
      <c r="G75" s="17"/>
      <c r="H75" s="1"/>
      <c r="I75" s="13">
        <v>63</v>
      </c>
      <c r="J75" s="13">
        <v>4</v>
      </c>
    </row>
    <row r="76" spans="1:10" ht="42" customHeight="1" x14ac:dyDescent="0.15">
      <c r="A76" s="14"/>
      <c r="B76" s="15"/>
      <c r="C76" s="15"/>
      <c r="D76" s="16" t="s">
        <v>39</v>
      </c>
      <c r="E76" s="10" t="s">
        <v>13</v>
      </c>
      <c r="F76" s="11">
        <v>1</v>
      </c>
      <c r="G76" s="12">
        <f>+G77+G78+G79+G80+G81+G82+G83</f>
        <v>0</v>
      </c>
      <c r="H76" s="1"/>
      <c r="I76" s="13">
        <v>64</v>
      </c>
      <c r="J76" s="13">
        <v>4</v>
      </c>
    </row>
    <row r="77" spans="1:10" ht="42" customHeight="1" x14ac:dyDescent="0.15">
      <c r="A77" s="14"/>
      <c r="B77" s="15"/>
      <c r="C77" s="15"/>
      <c r="D77" s="16" t="s">
        <v>97</v>
      </c>
      <c r="E77" s="10" t="s">
        <v>17</v>
      </c>
      <c r="F77" s="11">
        <v>0.2</v>
      </c>
      <c r="G77" s="17"/>
      <c r="H77" s="1"/>
      <c r="I77" s="13">
        <v>65</v>
      </c>
      <c r="J77" s="13">
        <v>4</v>
      </c>
    </row>
    <row r="78" spans="1:10" ht="42" customHeight="1" x14ac:dyDescent="0.15">
      <c r="A78" s="14"/>
      <c r="B78" s="15"/>
      <c r="C78" s="15"/>
      <c r="D78" s="16" t="s">
        <v>98</v>
      </c>
      <c r="E78" s="10" t="s">
        <v>17</v>
      </c>
      <c r="F78" s="11">
        <v>0.2</v>
      </c>
      <c r="G78" s="17"/>
      <c r="H78" s="1"/>
      <c r="I78" s="13">
        <v>66</v>
      </c>
      <c r="J78" s="13">
        <v>4</v>
      </c>
    </row>
    <row r="79" spans="1:10" ht="42" customHeight="1" x14ac:dyDescent="0.15">
      <c r="A79" s="14"/>
      <c r="B79" s="15"/>
      <c r="C79" s="15"/>
      <c r="D79" s="16" t="s">
        <v>40</v>
      </c>
      <c r="E79" s="10" t="s">
        <v>41</v>
      </c>
      <c r="F79" s="11">
        <v>0.4</v>
      </c>
      <c r="G79" s="17"/>
      <c r="H79" s="1"/>
      <c r="I79" s="13">
        <v>67</v>
      </c>
      <c r="J79" s="13">
        <v>4</v>
      </c>
    </row>
    <row r="80" spans="1:10" ht="42" customHeight="1" x14ac:dyDescent="0.15">
      <c r="A80" s="14"/>
      <c r="B80" s="15"/>
      <c r="C80" s="15"/>
      <c r="D80" s="16" t="s">
        <v>99</v>
      </c>
      <c r="E80" s="10" t="s">
        <v>24</v>
      </c>
      <c r="F80" s="11">
        <v>30.8</v>
      </c>
      <c r="G80" s="17"/>
      <c r="H80" s="1"/>
      <c r="I80" s="13">
        <v>68</v>
      </c>
      <c r="J80" s="13">
        <v>4</v>
      </c>
    </row>
    <row r="81" spans="1:10" ht="42" customHeight="1" x14ac:dyDescent="0.15">
      <c r="A81" s="14"/>
      <c r="B81" s="15"/>
      <c r="C81" s="15"/>
      <c r="D81" s="16" t="s">
        <v>100</v>
      </c>
      <c r="E81" s="10" t="s">
        <v>18</v>
      </c>
      <c r="F81" s="11">
        <v>26.2</v>
      </c>
      <c r="G81" s="17"/>
      <c r="H81" s="1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42</v>
      </c>
      <c r="E82" s="10" t="s">
        <v>41</v>
      </c>
      <c r="F82" s="11">
        <v>2.4</v>
      </c>
      <c r="G82" s="17"/>
      <c r="H82" s="1"/>
      <c r="I82" s="13">
        <v>70</v>
      </c>
      <c r="J82" s="13">
        <v>4</v>
      </c>
    </row>
    <row r="83" spans="1:10" ht="42" customHeight="1" x14ac:dyDescent="0.15">
      <c r="A83" s="14"/>
      <c r="B83" s="15"/>
      <c r="C83" s="15"/>
      <c r="D83" s="16" t="s">
        <v>101</v>
      </c>
      <c r="E83" s="10" t="s">
        <v>17</v>
      </c>
      <c r="F83" s="11">
        <v>1.1000000000000001</v>
      </c>
      <c r="G83" s="17"/>
      <c r="H83" s="1"/>
      <c r="I83" s="13">
        <v>71</v>
      </c>
      <c r="J83" s="13">
        <v>4</v>
      </c>
    </row>
    <row r="84" spans="1:10" ht="42" customHeight="1" x14ac:dyDescent="0.15">
      <c r="A84" s="14"/>
      <c r="B84" s="28" t="s">
        <v>43</v>
      </c>
      <c r="C84" s="28"/>
      <c r="D84" s="29"/>
      <c r="E84" s="10" t="s">
        <v>13</v>
      </c>
      <c r="F84" s="11">
        <v>1</v>
      </c>
      <c r="G84" s="12">
        <f>+G85</f>
        <v>0</v>
      </c>
      <c r="H84" s="1"/>
      <c r="I84" s="13">
        <v>72</v>
      </c>
      <c r="J84" s="13">
        <v>2</v>
      </c>
    </row>
    <row r="85" spans="1:10" ht="42" customHeight="1" x14ac:dyDescent="0.15">
      <c r="A85" s="14"/>
      <c r="B85" s="15"/>
      <c r="C85" s="28" t="s">
        <v>43</v>
      </c>
      <c r="D85" s="29"/>
      <c r="E85" s="10" t="s">
        <v>13</v>
      </c>
      <c r="F85" s="11">
        <v>1</v>
      </c>
      <c r="G85" s="12">
        <f>+G86</f>
        <v>0</v>
      </c>
      <c r="H85" s="1"/>
      <c r="I85" s="13">
        <v>73</v>
      </c>
      <c r="J85" s="13">
        <v>3</v>
      </c>
    </row>
    <row r="86" spans="1:10" ht="42" customHeight="1" x14ac:dyDescent="0.15">
      <c r="A86" s="14"/>
      <c r="B86" s="15"/>
      <c r="C86" s="15"/>
      <c r="D86" s="16" t="s">
        <v>43</v>
      </c>
      <c r="E86" s="10" t="s">
        <v>13</v>
      </c>
      <c r="F86" s="11">
        <v>1</v>
      </c>
      <c r="G86" s="12">
        <f>+G87+G88</f>
        <v>0</v>
      </c>
      <c r="H86" s="1"/>
      <c r="I86" s="13">
        <v>74</v>
      </c>
      <c r="J86" s="13">
        <v>4</v>
      </c>
    </row>
    <row r="87" spans="1:10" ht="42" customHeight="1" x14ac:dyDescent="0.15">
      <c r="A87" s="14"/>
      <c r="B87" s="15"/>
      <c r="C87" s="15"/>
      <c r="D87" s="16" t="s">
        <v>44</v>
      </c>
      <c r="E87" s="10" t="s">
        <v>18</v>
      </c>
      <c r="F87" s="11">
        <v>1.8</v>
      </c>
      <c r="G87" s="17"/>
      <c r="H87" s="1"/>
      <c r="I87" s="13">
        <v>75</v>
      </c>
      <c r="J87" s="13">
        <v>4</v>
      </c>
    </row>
    <row r="88" spans="1:10" ht="42" customHeight="1" x14ac:dyDescent="0.15">
      <c r="A88" s="14"/>
      <c r="B88" s="15"/>
      <c r="C88" s="15"/>
      <c r="D88" s="16" t="s">
        <v>102</v>
      </c>
      <c r="E88" s="10" t="s">
        <v>24</v>
      </c>
      <c r="F88" s="11">
        <v>30</v>
      </c>
      <c r="G88" s="17"/>
      <c r="H88" s="1"/>
      <c r="I88" s="13">
        <v>76</v>
      </c>
      <c r="J88" s="13">
        <v>4</v>
      </c>
    </row>
    <row r="89" spans="1:10" ht="42" customHeight="1" x14ac:dyDescent="0.15">
      <c r="A89" s="14"/>
      <c r="B89" s="28" t="s">
        <v>45</v>
      </c>
      <c r="C89" s="28"/>
      <c r="D89" s="29"/>
      <c r="E89" s="10" t="s">
        <v>13</v>
      </c>
      <c r="F89" s="11">
        <v>1</v>
      </c>
      <c r="G89" s="12">
        <f>+G90</f>
        <v>0</v>
      </c>
      <c r="H89" s="1"/>
      <c r="I89" s="13">
        <v>77</v>
      </c>
      <c r="J89" s="13">
        <v>2</v>
      </c>
    </row>
    <row r="90" spans="1:10" ht="42" customHeight="1" x14ac:dyDescent="0.15">
      <c r="A90" s="14"/>
      <c r="B90" s="15"/>
      <c r="C90" s="28" t="s">
        <v>45</v>
      </c>
      <c r="D90" s="29"/>
      <c r="E90" s="10" t="s">
        <v>13</v>
      </c>
      <c r="F90" s="11">
        <v>1</v>
      </c>
      <c r="G90" s="12">
        <f>+G91</f>
        <v>0</v>
      </c>
      <c r="H90" s="1"/>
      <c r="I90" s="13">
        <v>78</v>
      </c>
      <c r="J90" s="13">
        <v>3</v>
      </c>
    </row>
    <row r="91" spans="1:10" ht="42" customHeight="1" x14ac:dyDescent="0.15">
      <c r="A91" s="14"/>
      <c r="B91" s="15"/>
      <c r="C91" s="15"/>
      <c r="D91" s="16" t="s">
        <v>45</v>
      </c>
      <c r="E91" s="10" t="s">
        <v>13</v>
      </c>
      <c r="F91" s="11">
        <v>1</v>
      </c>
      <c r="G91" s="12">
        <f>+G92+G93+G94</f>
        <v>0</v>
      </c>
      <c r="H91" s="1"/>
      <c r="I91" s="13">
        <v>79</v>
      </c>
      <c r="J91" s="13">
        <v>4</v>
      </c>
    </row>
    <row r="92" spans="1:10" ht="42" customHeight="1" x14ac:dyDescent="0.15">
      <c r="A92" s="14"/>
      <c r="B92" s="15"/>
      <c r="C92" s="15"/>
      <c r="D92" s="16" t="s">
        <v>46</v>
      </c>
      <c r="E92" s="10" t="s">
        <v>21</v>
      </c>
      <c r="F92" s="11">
        <v>1</v>
      </c>
      <c r="G92" s="17"/>
      <c r="H92" s="1"/>
      <c r="I92" s="13">
        <v>80</v>
      </c>
      <c r="J92" s="13">
        <v>4</v>
      </c>
    </row>
    <row r="93" spans="1:10" ht="57" customHeight="1" x14ac:dyDescent="0.15">
      <c r="A93" s="14"/>
      <c r="B93" s="15"/>
      <c r="C93" s="15"/>
      <c r="D93" s="16" t="s">
        <v>103</v>
      </c>
      <c r="E93" s="10" t="s">
        <v>17</v>
      </c>
      <c r="F93" s="11">
        <v>0.7</v>
      </c>
      <c r="G93" s="17"/>
      <c r="H93" s="1"/>
      <c r="I93" s="13">
        <v>81</v>
      </c>
      <c r="J93" s="13">
        <v>4</v>
      </c>
    </row>
    <row r="94" spans="1:10" ht="42" customHeight="1" x14ac:dyDescent="0.15">
      <c r="A94" s="14"/>
      <c r="B94" s="15"/>
      <c r="C94" s="15"/>
      <c r="D94" s="16" t="s">
        <v>47</v>
      </c>
      <c r="E94" s="10" t="s">
        <v>41</v>
      </c>
      <c r="F94" s="11">
        <v>0.5</v>
      </c>
      <c r="G94" s="17"/>
      <c r="H94" s="1"/>
      <c r="I94" s="13">
        <v>82</v>
      </c>
      <c r="J94" s="13">
        <v>4</v>
      </c>
    </row>
    <row r="95" spans="1:10" ht="42" customHeight="1" x14ac:dyDescent="0.15">
      <c r="A95" s="14"/>
      <c r="B95" s="28" t="s">
        <v>48</v>
      </c>
      <c r="C95" s="28"/>
      <c r="D95" s="29"/>
      <c r="E95" s="10" t="s">
        <v>13</v>
      </c>
      <c r="F95" s="11">
        <v>1</v>
      </c>
      <c r="G95" s="12">
        <f>+G96</f>
        <v>0</v>
      </c>
      <c r="H95" s="1"/>
      <c r="I95" s="13">
        <v>83</v>
      </c>
      <c r="J95" s="13">
        <v>2</v>
      </c>
    </row>
    <row r="96" spans="1:10" ht="42" customHeight="1" x14ac:dyDescent="0.15">
      <c r="A96" s="14"/>
      <c r="B96" s="15"/>
      <c r="C96" s="28" t="s">
        <v>48</v>
      </c>
      <c r="D96" s="29"/>
      <c r="E96" s="10" t="s">
        <v>13</v>
      </c>
      <c r="F96" s="11">
        <v>1</v>
      </c>
      <c r="G96" s="12">
        <f>+G97</f>
        <v>0</v>
      </c>
      <c r="H96" s="1"/>
      <c r="I96" s="13">
        <v>84</v>
      </c>
      <c r="J96" s="13">
        <v>3</v>
      </c>
    </row>
    <row r="97" spans="1:10" ht="42" customHeight="1" x14ac:dyDescent="0.15">
      <c r="A97" s="14"/>
      <c r="B97" s="15"/>
      <c r="C97" s="15"/>
      <c r="D97" s="16" t="s">
        <v>48</v>
      </c>
      <c r="E97" s="10" t="s">
        <v>13</v>
      </c>
      <c r="F97" s="11">
        <v>1</v>
      </c>
      <c r="G97" s="12">
        <f>+G98+G99</f>
        <v>0</v>
      </c>
      <c r="H97" s="1"/>
      <c r="I97" s="13">
        <v>85</v>
      </c>
      <c r="J97" s="13">
        <v>4</v>
      </c>
    </row>
    <row r="98" spans="1:10" ht="42" customHeight="1" x14ac:dyDescent="0.15">
      <c r="A98" s="14"/>
      <c r="B98" s="15"/>
      <c r="C98" s="15"/>
      <c r="D98" s="16" t="s">
        <v>49</v>
      </c>
      <c r="E98" s="10" t="s">
        <v>17</v>
      </c>
      <c r="F98" s="11">
        <v>97</v>
      </c>
      <c r="G98" s="17"/>
      <c r="H98" s="1"/>
      <c r="I98" s="13">
        <v>86</v>
      </c>
      <c r="J98" s="13">
        <v>4</v>
      </c>
    </row>
    <row r="99" spans="1:10" ht="42" customHeight="1" x14ac:dyDescent="0.15">
      <c r="A99" s="14"/>
      <c r="B99" s="15"/>
      <c r="C99" s="15"/>
      <c r="D99" s="16" t="s">
        <v>104</v>
      </c>
      <c r="E99" s="10" t="s">
        <v>17</v>
      </c>
      <c r="F99" s="11">
        <v>97</v>
      </c>
      <c r="G99" s="17"/>
      <c r="H99" s="1"/>
      <c r="I99" s="13">
        <v>87</v>
      </c>
      <c r="J99" s="13">
        <v>4</v>
      </c>
    </row>
    <row r="100" spans="1:10" ht="42" customHeight="1" x14ac:dyDescent="0.15">
      <c r="A100" s="27" t="s">
        <v>50</v>
      </c>
      <c r="B100" s="28"/>
      <c r="C100" s="28"/>
      <c r="D100" s="29"/>
      <c r="E100" s="10" t="s">
        <v>13</v>
      </c>
      <c r="F100" s="11">
        <v>1</v>
      </c>
      <c r="G100" s="12">
        <f>+G101+G109</f>
        <v>0</v>
      </c>
      <c r="H100" s="1"/>
      <c r="I100" s="13">
        <v>88</v>
      </c>
      <c r="J100" s="13"/>
    </row>
    <row r="101" spans="1:10" ht="42" customHeight="1" x14ac:dyDescent="0.15">
      <c r="A101" s="27" t="s">
        <v>51</v>
      </c>
      <c r="B101" s="28"/>
      <c r="C101" s="28"/>
      <c r="D101" s="29"/>
      <c r="E101" s="10" t="s">
        <v>13</v>
      </c>
      <c r="F101" s="11">
        <v>1</v>
      </c>
      <c r="G101" s="12">
        <f>+G102+G103</f>
        <v>0</v>
      </c>
      <c r="H101" s="1"/>
      <c r="I101" s="13">
        <v>89</v>
      </c>
      <c r="J101" s="13">
        <v>200</v>
      </c>
    </row>
    <row r="102" spans="1:10" ht="42" customHeight="1" x14ac:dyDescent="0.15">
      <c r="A102" s="27" t="s">
        <v>52</v>
      </c>
      <c r="B102" s="28"/>
      <c r="C102" s="28"/>
      <c r="D102" s="29"/>
      <c r="E102" s="10" t="s">
        <v>13</v>
      </c>
      <c r="F102" s="11">
        <v>1</v>
      </c>
      <c r="G102" s="17"/>
      <c r="H102" s="1"/>
      <c r="I102" s="13">
        <v>90</v>
      </c>
      <c r="J102" s="13"/>
    </row>
    <row r="103" spans="1:10" ht="42" customHeight="1" x14ac:dyDescent="0.15">
      <c r="A103" s="27" t="s">
        <v>53</v>
      </c>
      <c r="B103" s="28"/>
      <c r="C103" s="28"/>
      <c r="D103" s="29"/>
      <c r="E103" s="10" t="s">
        <v>13</v>
      </c>
      <c r="F103" s="11">
        <v>1</v>
      </c>
      <c r="G103" s="12">
        <f>+G104</f>
        <v>0</v>
      </c>
      <c r="H103" s="1"/>
      <c r="I103" s="13">
        <v>91</v>
      </c>
      <c r="J103" s="13">
        <v>1</v>
      </c>
    </row>
    <row r="104" spans="1:10" ht="42" customHeight="1" x14ac:dyDescent="0.15">
      <c r="A104" s="14"/>
      <c r="B104" s="28" t="s">
        <v>53</v>
      </c>
      <c r="C104" s="28"/>
      <c r="D104" s="29"/>
      <c r="E104" s="10" t="s">
        <v>13</v>
      </c>
      <c r="F104" s="11">
        <v>1</v>
      </c>
      <c r="G104" s="12">
        <f>+G105</f>
        <v>0</v>
      </c>
      <c r="H104" s="1"/>
      <c r="I104" s="13">
        <v>92</v>
      </c>
      <c r="J104" s="13">
        <v>2</v>
      </c>
    </row>
    <row r="105" spans="1:10" ht="42" customHeight="1" x14ac:dyDescent="0.15">
      <c r="A105" s="14"/>
      <c r="B105" s="15"/>
      <c r="C105" s="28" t="s">
        <v>53</v>
      </c>
      <c r="D105" s="29"/>
      <c r="E105" s="10" t="s">
        <v>13</v>
      </c>
      <c r="F105" s="11">
        <v>1</v>
      </c>
      <c r="G105" s="12">
        <f>+G106</f>
        <v>0</v>
      </c>
      <c r="H105" s="1"/>
      <c r="I105" s="13">
        <v>93</v>
      </c>
      <c r="J105" s="13">
        <v>3</v>
      </c>
    </row>
    <row r="106" spans="1:10" ht="42" customHeight="1" x14ac:dyDescent="0.15">
      <c r="A106" s="14"/>
      <c r="B106" s="15"/>
      <c r="C106" s="15"/>
      <c r="D106" s="16" t="s">
        <v>53</v>
      </c>
      <c r="E106" s="10" t="s">
        <v>13</v>
      </c>
      <c r="F106" s="11">
        <v>1</v>
      </c>
      <c r="G106" s="12">
        <f>+G107+G108</f>
        <v>0</v>
      </c>
      <c r="H106" s="1"/>
      <c r="I106" s="13">
        <v>94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54</v>
      </c>
      <c r="E107" s="10" t="s">
        <v>55</v>
      </c>
      <c r="F107" s="11">
        <v>1</v>
      </c>
      <c r="G107" s="17"/>
      <c r="H107" s="1"/>
      <c r="I107" s="13">
        <v>95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56</v>
      </c>
      <c r="E108" s="10" t="s">
        <v>13</v>
      </c>
      <c r="F108" s="11">
        <v>1</v>
      </c>
      <c r="G108" s="17"/>
      <c r="H108" s="1"/>
      <c r="I108" s="13">
        <v>96</v>
      </c>
      <c r="J108" s="13">
        <v>4</v>
      </c>
    </row>
    <row r="109" spans="1:10" ht="42" customHeight="1" x14ac:dyDescent="0.15">
      <c r="A109" s="27" t="s">
        <v>57</v>
      </c>
      <c r="B109" s="28"/>
      <c r="C109" s="28"/>
      <c r="D109" s="29"/>
      <c r="E109" s="10" t="s">
        <v>13</v>
      </c>
      <c r="F109" s="11">
        <v>1</v>
      </c>
      <c r="G109" s="12">
        <f>+G112</f>
        <v>0</v>
      </c>
      <c r="H109" s="1"/>
      <c r="I109" s="13">
        <v>97</v>
      </c>
      <c r="J109" s="13">
        <v>210</v>
      </c>
    </row>
    <row r="110" spans="1:10" ht="42" customHeight="1" x14ac:dyDescent="0.15">
      <c r="A110" s="9"/>
      <c r="B110" s="33" t="s">
        <v>71</v>
      </c>
      <c r="C110" s="33"/>
      <c r="D110" s="34"/>
      <c r="E110" s="21" t="s">
        <v>13</v>
      </c>
      <c r="F110" s="22">
        <v>1</v>
      </c>
      <c r="G110" s="23"/>
      <c r="H110" s="24"/>
      <c r="I110" s="26"/>
      <c r="J110" s="25"/>
    </row>
    <row r="111" spans="1:10" ht="42" customHeight="1" x14ac:dyDescent="0.15">
      <c r="A111" s="9"/>
      <c r="B111" s="35" t="s">
        <v>72</v>
      </c>
      <c r="C111" s="35"/>
      <c r="D111" s="36"/>
      <c r="E111" s="21" t="s">
        <v>13</v>
      </c>
      <c r="F111" s="22">
        <v>1</v>
      </c>
      <c r="G111" s="23"/>
      <c r="H111" s="24"/>
      <c r="I111" s="26"/>
      <c r="J111" s="25"/>
    </row>
    <row r="112" spans="1:10" ht="42" customHeight="1" x14ac:dyDescent="0.15">
      <c r="A112" s="27" t="s">
        <v>58</v>
      </c>
      <c r="B112" s="28"/>
      <c r="C112" s="28"/>
      <c r="D112" s="37"/>
      <c r="E112" s="10" t="s">
        <v>13</v>
      </c>
      <c r="F112" s="11">
        <v>1</v>
      </c>
      <c r="G112" s="17"/>
      <c r="H112" s="1"/>
      <c r="I112" s="13">
        <v>98</v>
      </c>
      <c r="J112" s="13"/>
    </row>
    <row r="113" spans="1:10" ht="42" customHeight="1" x14ac:dyDescent="0.15">
      <c r="A113" s="27" t="s">
        <v>59</v>
      </c>
      <c r="B113" s="28"/>
      <c r="C113" s="28"/>
      <c r="D113" s="29"/>
      <c r="E113" s="10" t="s">
        <v>13</v>
      </c>
      <c r="F113" s="11">
        <v>1</v>
      </c>
      <c r="G113" s="17"/>
      <c r="H113" s="1"/>
      <c r="I113" s="13">
        <v>99</v>
      </c>
      <c r="J113" s="13">
        <v>220</v>
      </c>
    </row>
    <row r="114" spans="1:10" ht="42" customHeight="1" x14ac:dyDescent="0.15">
      <c r="A114" s="27" t="s">
        <v>60</v>
      </c>
      <c r="B114" s="28"/>
      <c r="C114" s="28"/>
      <c r="D114" s="29"/>
      <c r="E114" s="10" t="s">
        <v>13</v>
      </c>
      <c r="F114" s="11">
        <v>1</v>
      </c>
      <c r="G114" s="12">
        <f>+G115</f>
        <v>0</v>
      </c>
      <c r="H114" s="1"/>
      <c r="I114" s="13">
        <v>100</v>
      </c>
      <c r="J114" s="13">
        <v>1</v>
      </c>
    </row>
    <row r="115" spans="1:10" ht="42" customHeight="1" x14ac:dyDescent="0.15">
      <c r="A115" s="14"/>
      <c r="B115" s="28" t="s">
        <v>61</v>
      </c>
      <c r="C115" s="28"/>
      <c r="D115" s="29"/>
      <c r="E115" s="10" t="s">
        <v>13</v>
      </c>
      <c r="F115" s="11">
        <v>1</v>
      </c>
      <c r="G115" s="12">
        <f>+G116</f>
        <v>0</v>
      </c>
      <c r="H115" s="1"/>
      <c r="I115" s="13">
        <v>101</v>
      </c>
      <c r="J115" s="13">
        <v>2</v>
      </c>
    </row>
    <row r="116" spans="1:10" ht="42" customHeight="1" x14ac:dyDescent="0.15">
      <c r="A116" s="14"/>
      <c r="B116" s="15"/>
      <c r="C116" s="28" t="s">
        <v>61</v>
      </c>
      <c r="D116" s="29"/>
      <c r="E116" s="10" t="s">
        <v>13</v>
      </c>
      <c r="F116" s="11">
        <v>1</v>
      </c>
      <c r="G116" s="12">
        <f>+G117</f>
        <v>0</v>
      </c>
      <c r="H116" s="1"/>
      <c r="I116" s="13">
        <v>102</v>
      </c>
      <c r="J116" s="13">
        <v>3</v>
      </c>
    </row>
    <row r="117" spans="1:10" ht="42" customHeight="1" x14ac:dyDescent="0.15">
      <c r="A117" s="14"/>
      <c r="B117" s="15"/>
      <c r="C117" s="15"/>
      <c r="D117" s="16" t="s">
        <v>61</v>
      </c>
      <c r="E117" s="10" t="s">
        <v>13</v>
      </c>
      <c r="F117" s="11">
        <v>1</v>
      </c>
      <c r="G117" s="12">
        <f>+G118</f>
        <v>0</v>
      </c>
      <c r="H117" s="1"/>
      <c r="I117" s="13">
        <v>103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105</v>
      </c>
      <c r="E118" s="10" t="s">
        <v>13</v>
      </c>
      <c r="F118" s="11">
        <v>1</v>
      </c>
      <c r="G118" s="17"/>
      <c r="H118" s="1"/>
      <c r="I118" s="13">
        <v>104</v>
      </c>
      <c r="J118" s="13">
        <v>4</v>
      </c>
    </row>
    <row r="119" spans="1:10" ht="42" customHeight="1" x14ac:dyDescent="0.15">
      <c r="A119" s="27" t="s">
        <v>62</v>
      </c>
      <c r="B119" s="28"/>
      <c r="C119" s="28"/>
      <c r="D119" s="29"/>
      <c r="E119" s="10" t="s">
        <v>13</v>
      </c>
      <c r="F119" s="11">
        <v>1</v>
      </c>
      <c r="G119" s="12">
        <f>+G10+G113+G114</f>
        <v>0</v>
      </c>
      <c r="H119" s="1"/>
      <c r="I119" s="13">
        <v>105</v>
      </c>
      <c r="J119" s="13">
        <v>30</v>
      </c>
    </row>
    <row r="120" spans="1:10" ht="42" customHeight="1" x14ac:dyDescent="0.15">
      <c r="A120" s="38" t="s">
        <v>63</v>
      </c>
      <c r="B120" s="39"/>
      <c r="C120" s="39"/>
      <c r="D120" s="40"/>
      <c r="E120" s="18" t="s">
        <v>64</v>
      </c>
      <c r="F120" s="19" t="s">
        <v>64</v>
      </c>
      <c r="G120" s="20">
        <f>G119</f>
        <v>0</v>
      </c>
      <c r="I120" s="13">
        <v>106</v>
      </c>
      <c r="J120" s="13">
        <v>90</v>
      </c>
    </row>
    <row r="121" spans="1:10" ht="42" customHeight="1" x14ac:dyDescent="0.15"/>
    <row r="122" spans="1:10" ht="42" customHeight="1" x14ac:dyDescent="0.15"/>
  </sheetData>
  <sheetProtection algorithmName="SHA-512" hashValue="bdVJwzVfqNA5UoEZQ+m++xs6locjZbVAyQsMnXwem4HZLt3gYwA4y/h+pA7wBuZMHNHV9zihfpjt2SHz4XshEg==" saltValue="Gc7rHnG5dSOXHSNjdNdYng==" spinCount="100000" sheet="1" objects="1" scenarios="1"/>
  <mergeCells count="40">
    <mergeCell ref="A120:D120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36:D36"/>
    <mergeCell ref="C37:D37"/>
    <mergeCell ref="B59:D59"/>
    <mergeCell ref="C60:D60"/>
    <mergeCell ref="A101:D101"/>
    <mergeCell ref="A102:D102"/>
    <mergeCell ref="A103:D103"/>
    <mergeCell ref="B84:D84"/>
    <mergeCell ref="C85:D85"/>
    <mergeCell ref="B89:D89"/>
    <mergeCell ref="C90:D90"/>
    <mergeCell ref="B95:D95"/>
    <mergeCell ref="A114:D114"/>
    <mergeCell ref="B115:D115"/>
    <mergeCell ref="C116:D116"/>
    <mergeCell ref="A119:D119"/>
    <mergeCell ref="B11:D11"/>
    <mergeCell ref="B13:D13"/>
    <mergeCell ref="B14:D14"/>
    <mergeCell ref="B110:D110"/>
    <mergeCell ref="B111:D111"/>
    <mergeCell ref="B104:D104"/>
    <mergeCell ref="C105:D105"/>
    <mergeCell ref="A109:D109"/>
    <mergeCell ref="A112:D112"/>
    <mergeCell ref="A113:D113"/>
    <mergeCell ref="C96:D96"/>
    <mergeCell ref="A100:D10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urashima kaito</cp:lastModifiedBy>
  <cp:lastPrinted>2026-07-01T00:17:31Z</cp:lastPrinted>
  <dcterms:created xsi:type="dcterms:W3CDTF">2014-01-09T08:55:00Z</dcterms:created>
  <dcterms:modified xsi:type="dcterms:W3CDTF">2026-07-01T02:01:13Z</dcterms:modified>
</cp:coreProperties>
</file>